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155" tabRatio="752" firstSheet="2" activeTab="2"/>
  </bookViews>
  <sheets>
    <sheet name="IPD" sheetId="25" r:id="rId1"/>
    <sheet name="OPD-2026 (OLD+NEW) (2)" sheetId="52" state="hidden" r:id="rId2"/>
    <sheet name="OPD-2026" sheetId="45" r:id="rId3"/>
    <sheet name="BED OCCUPANCY1-2026" sheetId="48" r:id="rId4"/>
    <sheet name="IPD-2026" sheetId="49" r:id="rId5"/>
    <sheet name="Sheet1" sheetId="50" r:id="rId6"/>
  </sheets>
  <definedNames>
    <definedName name="_xlnm.Print_Area" localSheetId="3">'BED OCCUPANCY1-2026'!$A$1:$O$13</definedName>
    <definedName name="_xlnm.Print_Area" localSheetId="0">IPD!$A$1:$H$15</definedName>
  </definedNames>
  <calcPr calcId="152511"/>
</workbook>
</file>

<file path=xl/calcChain.xml><?xml version="1.0" encoding="utf-8"?>
<calcChain xmlns="http://schemas.openxmlformats.org/spreadsheetml/2006/main">
  <c r="O4" i="49" l="1"/>
  <c r="O5" i="49"/>
  <c r="O6" i="49"/>
  <c r="O7" i="49"/>
  <c r="O8" i="49"/>
  <c r="O9" i="49"/>
  <c r="O10" i="49"/>
  <c r="O3" i="49"/>
  <c r="D11" i="49" l="1"/>
  <c r="E11" i="49"/>
  <c r="O11" i="49" s="1"/>
  <c r="F11" i="49"/>
  <c r="G11" i="49"/>
  <c r="H11" i="49"/>
  <c r="I11" i="49"/>
  <c r="J11" i="49"/>
  <c r="K11" i="49"/>
  <c r="L11" i="49"/>
  <c r="M11" i="49"/>
  <c r="N11" i="49"/>
  <c r="C11" i="49"/>
  <c r="O11" i="45" l="1"/>
  <c r="O12" i="45"/>
  <c r="E13" i="52" l="1"/>
  <c r="C14" i="52" s="1"/>
  <c r="E11" i="52"/>
  <c r="E10" i="52"/>
  <c r="E9" i="52"/>
  <c r="E8" i="52"/>
  <c r="E7" i="52"/>
  <c r="E6" i="52"/>
  <c r="E5" i="52"/>
  <c r="E4" i="52"/>
  <c r="E3" i="52"/>
  <c r="O5" i="48" l="1"/>
  <c r="O6" i="48"/>
  <c r="O7" i="48"/>
  <c r="O8" i="48"/>
  <c r="O9" i="48"/>
  <c r="O10" i="48"/>
  <c r="O4" i="45" l="1"/>
  <c r="O5" i="45"/>
  <c r="O6" i="45"/>
  <c r="O7" i="45"/>
  <c r="O8" i="45"/>
  <c r="O9" i="45"/>
  <c r="O10" i="45"/>
  <c r="O3" i="45"/>
  <c r="D11" i="48" l="1"/>
  <c r="E11" i="48"/>
  <c r="F11" i="48"/>
  <c r="G11" i="48"/>
  <c r="H11" i="48"/>
  <c r="I11" i="48"/>
  <c r="J11" i="48"/>
  <c r="K11" i="48"/>
  <c r="L11" i="48"/>
  <c r="M11" i="48"/>
  <c r="N11" i="48"/>
  <c r="C11" i="48"/>
  <c r="O11" i="48" l="1"/>
  <c r="C12" i="48" s="1"/>
  <c r="C13" i="48" s="1"/>
  <c r="O4" i="48"/>
  <c r="O3" i="48"/>
  <c r="D13" i="45" l="1"/>
  <c r="E13" i="45"/>
  <c r="O13" i="45" s="1"/>
  <c r="F13" i="45"/>
  <c r="G13" i="45"/>
  <c r="H13" i="45"/>
  <c r="I13" i="45"/>
  <c r="J13" i="45"/>
  <c r="K13" i="45"/>
  <c r="L13" i="45"/>
  <c r="M13" i="45"/>
  <c r="N13" i="45"/>
  <c r="C13" i="45"/>
  <c r="C14" i="45" l="1"/>
  <c r="G15" i="25"/>
  <c r="F15" i="25"/>
  <c r="E15" i="25"/>
  <c r="D15" i="25"/>
  <c r="C15" i="25"/>
  <c r="B15" i="25"/>
  <c r="H14" i="25"/>
  <c r="H13" i="25"/>
  <c r="H12" i="25"/>
  <c r="H11" i="25"/>
  <c r="H10" i="25"/>
  <c r="H9" i="25"/>
  <c r="H8" i="25"/>
  <c r="H7" i="25"/>
  <c r="H6" i="25"/>
  <c r="H5" i="25"/>
  <c r="H4" i="25"/>
  <c r="H3" i="25"/>
  <c r="H15" i="25" l="1"/>
  <c r="C12" i="49"/>
</calcChain>
</file>

<file path=xl/sharedStrings.xml><?xml version="1.0" encoding="utf-8"?>
<sst xmlns="http://schemas.openxmlformats.org/spreadsheetml/2006/main" count="105" uniqueCount="64">
  <si>
    <t>Year 2021</t>
  </si>
  <si>
    <t>KAYACHIKITSA</t>
  </si>
  <si>
    <t>PANCHKARMA</t>
  </si>
  <si>
    <t>SHALYA</t>
  </si>
  <si>
    <t>SHALAKYA</t>
  </si>
  <si>
    <t>PRASUTI &amp; SRPT</t>
  </si>
  <si>
    <t>KAUMAR</t>
  </si>
  <si>
    <t>TOTAL</t>
  </si>
  <si>
    <t>ATYAYIK</t>
  </si>
  <si>
    <t>Total</t>
  </si>
  <si>
    <t>PRASUTI &amp; STRIROGA</t>
  </si>
  <si>
    <t xml:space="preserve"> DEPARTMENT WISE BED OCCUPANCY DETAILS</t>
  </si>
  <si>
    <t>No.</t>
  </si>
  <si>
    <t>Name Of Department</t>
  </si>
  <si>
    <t>Dept Total</t>
  </si>
  <si>
    <t>Kayachikitsa</t>
  </si>
  <si>
    <t>Panchkarma</t>
  </si>
  <si>
    <t xml:space="preserve"> Grand Total</t>
  </si>
  <si>
    <t xml:space="preserve">Grand Total </t>
  </si>
  <si>
    <t>SHALAKYA- MUKH, NASA, DANT</t>
  </si>
  <si>
    <t>SHALAKYA- NETRA</t>
  </si>
  <si>
    <t>=</t>
  </si>
  <si>
    <t>AGADTANTRA</t>
  </si>
  <si>
    <t>OPD DEPARTMENT WISE DETAILS  Calender year ( Jan-2026 to Dec-2026)</t>
  </si>
  <si>
    <t>IPD DEPARTMENT WISE DETAILS Calender year ( Jan-2026 to Dec-2026)(new addmission)</t>
  </si>
  <si>
    <t>OPD DATA (OLD+NEW)</t>
  </si>
  <si>
    <t xml:space="preserve"> Total</t>
  </si>
  <si>
    <t>NEW</t>
  </si>
  <si>
    <t>OLD</t>
  </si>
  <si>
    <t>SWASTHAVRUT</t>
  </si>
  <si>
    <t xml:space="preserve">  BED OCCUPANCY DEPARTMENT WISE DETAILS  Calender year ( Jan-2026 to Dec-2026)</t>
  </si>
  <si>
    <t>BED OCCUPANCY</t>
  </si>
  <si>
    <t>પત્રક-B</t>
  </si>
  <si>
    <t xml:space="preserve">નિયામકશ્રી, આયુષની કચેરી, ગુજરાત રાજય, ગાંધીનગર ખાતા હસ્તક આવેલ  સરકારી આયુર્વેદ હોસ્પિટલ ખાતે કચેરીના વડા તરીકે ફરજ બજાવતા જિલ્લા આયુર્વેદ અધિકારી, નાયબ અધિક્ષક(સ્વતંત્ર)/વૈદ્યપંચકર્મ વર્ગ-૧ની માહિતી દર્શાવતું પત્રક </t>
  </si>
  <si>
    <t>જીલ્લાનું નામ- સ્ટેટ મોડલ આયુર્વેદ કોલેજ સંલગ્ન હોસ્પિટલ,કોલવડા, ગાંધીનગર</t>
  </si>
  <si>
    <t xml:space="preserve">ક્રમ </t>
  </si>
  <si>
    <t xml:space="preserve">હોસ્પિટલ/ સંસ્થાનું નામ અને જીલ્લો </t>
  </si>
  <si>
    <t>HRPN No</t>
  </si>
  <si>
    <t xml:space="preserve">સમયગાળા મુજબ અધિકારીનું  </t>
  </si>
  <si>
    <t xml:space="preserve">સમયગાળો ૦૧/૦૪/૨૦૨૫ થી ૩૧.૦૩.૨૦૨૬ સુધી માટે </t>
  </si>
  <si>
    <t>સમયગાળો</t>
  </si>
  <si>
    <t>રિપોર્ટીંગ ઓફિસરશ્રી</t>
  </si>
  <si>
    <t>રિવ્યુ અધિકારી નિયામકશ્રી</t>
  </si>
  <si>
    <t>નામ</t>
  </si>
  <si>
    <t xml:space="preserve">હોદ્દો </t>
  </si>
  <si>
    <t>A</t>
  </si>
  <si>
    <t>B</t>
  </si>
  <si>
    <t>C</t>
  </si>
  <si>
    <t>D</t>
  </si>
  <si>
    <t>E</t>
  </si>
  <si>
    <t>F</t>
  </si>
  <si>
    <t>H</t>
  </si>
  <si>
    <t>G</t>
  </si>
  <si>
    <t>I</t>
  </si>
  <si>
    <t>સ્ટેટ મોડલ આયુર્વેદ કોલેજ સંલગ્ન હોસ્પિટલ,કોલવડા, ગાંધીનગર</t>
  </si>
  <si>
    <t>વૈદ્ય શ્રી ફાલ્ગુન પી. પટેલ</t>
  </si>
  <si>
    <t>નાયબ અધિક્ષક (વર્ગ-૧)</t>
  </si>
  <si>
    <t>20/05/2025 To 31/03/2026</t>
  </si>
  <si>
    <t>01/04/2025 To 26/12/2025
27/12/2025 To 31/12/2025
01/01/2026 To 19/02/2026
20/02/2026 To 31/03/2026</t>
  </si>
  <si>
    <t>પ્રો.એ.ટી.જારસાણીયા     HRPN No.20044589
વૈદ્ય બી. ટી. પટેલ             HRPN No.20012239
વૈદ્ય બી. ટી. પટેલ             HRPN No.20012239
વૈદ્ય બી. ટી. પટેલ             HRPN No.20012239</t>
  </si>
  <si>
    <t>વૈધ શ્રી જે.એમ.પરમાર     HRPN No.20031834
વૈધ શ્રી જે.એમ.પરમાર     HRPN No.20031834
ડૉ. એમ. સી. ત્રિવેદી       HRPN No.20120081
વૈધ શ્રી જે.એમ.પરમાર     HRPN No.20031834</t>
  </si>
  <si>
    <t>નોંધ:</t>
  </si>
  <si>
    <t>ઉપરોક્ત પત્રક:B માં અહેવાલ હેઠળના અધિકારી એટલે કે સરકારી આયુર્વેદ હોસ્પિટલ ખાતે કચેરીના વડા તરીકે ફરજ બજાવતા જિલ્લા આયુર્વેદ અધિકારી /અધિક્ષક (સ્વતંત્ર)/નાયબ અધિક્ષક (સ્વતંત્ર)/ વૈદ્યપંચકર્મ વર્ગ-૧ની પોતાની બદલી થયેલ હોય તો તે સમયગાળામાં પણ ભાગ પાડીને માહિતી મોકલવી.</t>
  </si>
  <si>
    <t xml:space="preserve">SHALAKYA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</si>
</sst>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7000447]0"/>
  </numFmts>
  <fonts count="12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72"/>
      <color theme="1"/>
      <name val="Baloo Bhai 2"/>
    </font>
    <font>
      <b/>
      <sz val="11"/>
      <color rgb="FF000000"/>
      <name val="Baloo Bhai 2"/>
    </font>
    <font>
      <b/>
      <sz val="11"/>
      <name val="Baloo Bhai 2"/>
    </font>
    <font>
      <sz val="11"/>
      <color rgb="FF000000"/>
      <name val="Baloo Bhai 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17" fontId="0" fillId="0" borderId="0" xfId="0" applyNumberFormat="1"/>
    <xf numFmtId="0" fontId="0" fillId="0" borderId="2" xfId="0" applyFill="1" applyBorder="1"/>
    <xf numFmtId="0" fontId="0" fillId="0" borderId="0" xfId="0" applyBorder="1"/>
    <xf numFmtId="17" fontId="0" fillId="0" borderId="0" xfId="0" applyNumberFormat="1" applyBorder="1"/>
    <xf numFmtId="17" fontId="0" fillId="0" borderId="0" xfId="0" applyNumberFormat="1" applyBorder="1" applyAlignment="1">
      <alignment horizontal="right"/>
    </xf>
    <xf numFmtId="0" fontId="1" fillId="0" borderId="0" xfId="0" applyFont="1"/>
    <xf numFmtId="17" fontId="1" fillId="0" borderId="0" xfId="0" applyNumberFormat="1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7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="60" workbookViewId="0">
      <selection sqref="A1:H15"/>
    </sheetView>
  </sheetViews>
  <sheetFormatPr defaultRowHeight="15"/>
  <cols>
    <col min="1" max="1" width="20.85546875" customWidth="1"/>
    <col min="2" max="2" width="32.28515625" bestFit="1" customWidth="1"/>
    <col min="3" max="3" width="30.7109375" bestFit="1" customWidth="1"/>
    <col min="4" max="4" width="17.7109375" bestFit="1" customWidth="1"/>
    <col min="5" max="5" width="23.42578125" bestFit="1" customWidth="1"/>
    <col min="6" max="6" width="24.7109375" bestFit="1" customWidth="1"/>
    <col min="7" max="7" width="19.140625" bestFit="1" customWidth="1"/>
    <col min="8" max="8" width="15.140625" bestFit="1" customWidth="1"/>
  </cols>
  <sheetData>
    <row r="1" spans="1:9" ht="47.25" customHeight="1">
      <c r="A1" s="56" t="s">
        <v>11</v>
      </c>
      <c r="B1" s="57"/>
      <c r="C1" s="57"/>
      <c r="D1" s="57"/>
      <c r="E1" s="57"/>
      <c r="F1" s="57"/>
      <c r="G1" s="57"/>
      <c r="H1" s="58"/>
    </row>
    <row r="2" spans="1:9" ht="63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10</v>
      </c>
      <c r="G2" s="8" t="s">
        <v>6</v>
      </c>
      <c r="H2" s="8" t="s">
        <v>7</v>
      </c>
    </row>
    <row r="3" spans="1:9" ht="31.5">
      <c r="A3" s="10">
        <v>44197</v>
      </c>
      <c r="B3" s="11">
        <v>0</v>
      </c>
      <c r="C3" s="11">
        <v>0</v>
      </c>
      <c r="D3" s="11">
        <v>0</v>
      </c>
      <c r="E3" s="11">
        <v>0</v>
      </c>
      <c r="F3" s="11">
        <v>0</v>
      </c>
      <c r="G3" s="11">
        <v>0</v>
      </c>
      <c r="H3" s="11">
        <f t="shared" ref="H3:H14" si="0">SUM(B3:G3)</f>
        <v>0</v>
      </c>
      <c r="I3" s="2"/>
    </row>
    <row r="4" spans="1:9" ht="31.5">
      <c r="A4" s="10">
        <v>44228</v>
      </c>
      <c r="B4" s="11">
        <v>1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f t="shared" si="0"/>
        <v>1</v>
      </c>
    </row>
    <row r="5" spans="1:9" ht="31.5">
      <c r="A5" s="10">
        <v>44256</v>
      </c>
      <c r="B5" s="11">
        <v>262</v>
      </c>
      <c r="C5" s="11">
        <v>321</v>
      </c>
      <c r="D5" s="11">
        <v>26</v>
      </c>
      <c r="E5" s="11">
        <v>8</v>
      </c>
      <c r="F5" s="11">
        <v>71</v>
      </c>
      <c r="G5" s="11">
        <v>20</v>
      </c>
      <c r="H5" s="11">
        <f t="shared" si="0"/>
        <v>708</v>
      </c>
    </row>
    <row r="6" spans="1:9" ht="31.5">
      <c r="A6" s="10">
        <v>44287</v>
      </c>
      <c r="B6" s="11">
        <v>12</v>
      </c>
      <c r="C6" s="11">
        <v>52</v>
      </c>
      <c r="D6" s="11">
        <v>4</v>
      </c>
      <c r="E6" s="11">
        <v>0</v>
      </c>
      <c r="F6" s="11">
        <v>18</v>
      </c>
      <c r="G6" s="11">
        <v>4</v>
      </c>
      <c r="H6" s="11">
        <f t="shared" si="0"/>
        <v>90</v>
      </c>
    </row>
    <row r="7" spans="1:9" ht="31.5">
      <c r="A7" s="10">
        <v>44317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f t="shared" si="0"/>
        <v>0</v>
      </c>
    </row>
    <row r="8" spans="1:9" ht="31.5">
      <c r="A8" s="10">
        <v>44348</v>
      </c>
      <c r="B8" s="11">
        <v>121</v>
      </c>
      <c r="C8" s="11">
        <v>301</v>
      </c>
      <c r="D8" s="11">
        <v>85</v>
      </c>
      <c r="E8" s="11">
        <v>9</v>
      </c>
      <c r="F8" s="11">
        <v>44</v>
      </c>
      <c r="G8" s="11">
        <v>4</v>
      </c>
      <c r="H8" s="11">
        <f t="shared" si="0"/>
        <v>564</v>
      </c>
    </row>
    <row r="9" spans="1:9" ht="31.5">
      <c r="A9" s="10">
        <v>44378</v>
      </c>
      <c r="B9" s="11">
        <v>259</v>
      </c>
      <c r="C9" s="11">
        <v>727</v>
      </c>
      <c r="D9" s="11">
        <v>73</v>
      </c>
      <c r="E9" s="11">
        <v>25</v>
      </c>
      <c r="F9" s="11">
        <v>113</v>
      </c>
      <c r="G9" s="11">
        <v>21</v>
      </c>
      <c r="H9" s="11">
        <f t="shared" si="0"/>
        <v>1218</v>
      </c>
    </row>
    <row r="10" spans="1:9" ht="31.5">
      <c r="A10" s="10">
        <v>44409</v>
      </c>
      <c r="B10" s="11">
        <v>266</v>
      </c>
      <c r="C10" s="11">
        <v>598</v>
      </c>
      <c r="D10" s="11">
        <v>64</v>
      </c>
      <c r="E10" s="11">
        <v>31</v>
      </c>
      <c r="F10" s="11">
        <v>9</v>
      </c>
      <c r="G10" s="11">
        <v>124</v>
      </c>
      <c r="H10" s="11">
        <f t="shared" si="0"/>
        <v>1092</v>
      </c>
    </row>
    <row r="11" spans="1:9" ht="31.5">
      <c r="A11" s="10">
        <v>44440</v>
      </c>
      <c r="B11" s="11">
        <v>381</v>
      </c>
      <c r="C11" s="11">
        <v>788</v>
      </c>
      <c r="D11" s="11">
        <v>154</v>
      </c>
      <c r="E11" s="11">
        <v>65</v>
      </c>
      <c r="F11" s="11">
        <v>78</v>
      </c>
      <c r="G11" s="11">
        <v>123</v>
      </c>
      <c r="H11" s="11">
        <f t="shared" si="0"/>
        <v>1589</v>
      </c>
    </row>
    <row r="12" spans="1:9" ht="31.5">
      <c r="A12" s="10">
        <v>44470</v>
      </c>
      <c r="B12" s="11">
        <v>498</v>
      </c>
      <c r="C12" s="11">
        <v>403</v>
      </c>
      <c r="D12" s="11">
        <v>175</v>
      </c>
      <c r="E12" s="11">
        <v>25</v>
      </c>
      <c r="F12" s="11">
        <v>90</v>
      </c>
      <c r="G12" s="11">
        <v>168</v>
      </c>
      <c r="H12" s="11">
        <f t="shared" si="0"/>
        <v>1359</v>
      </c>
    </row>
    <row r="13" spans="1:9" ht="31.5">
      <c r="A13" s="10">
        <v>44501</v>
      </c>
      <c r="B13" s="11">
        <v>467</v>
      </c>
      <c r="C13" s="11">
        <v>670</v>
      </c>
      <c r="D13" s="11">
        <v>65</v>
      </c>
      <c r="E13" s="11">
        <v>32</v>
      </c>
      <c r="F13" s="11">
        <v>47</v>
      </c>
      <c r="G13" s="11">
        <v>147</v>
      </c>
      <c r="H13" s="11">
        <f t="shared" si="0"/>
        <v>1428</v>
      </c>
    </row>
    <row r="14" spans="1:9" ht="31.5">
      <c r="A14" s="10">
        <v>44531</v>
      </c>
      <c r="B14" s="11">
        <v>523</v>
      </c>
      <c r="C14" s="11">
        <v>941</v>
      </c>
      <c r="D14" s="11">
        <v>167</v>
      </c>
      <c r="E14" s="11">
        <v>65</v>
      </c>
      <c r="F14" s="11">
        <v>38</v>
      </c>
      <c r="G14" s="11">
        <v>120</v>
      </c>
      <c r="H14" s="11">
        <f t="shared" si="0"/>
        <v>1854</v>
      </c>
    </row>
    <row r="15" spans="1:9" ht="31.5">
      <c r="A15" s="10" t="s">
        <v>7</v>
      </c>
      <c r="B15" s="11">
        <f>SUM(B3:B14)</f>
        <v>2790</v>
      </c>
      <c r="C15" s="11">
        <f t="shared" ref="C15" si="1">SUM(C3:C14)</f>
        <v>4801</v>
      </c>
      <c r="D15" s="11">
        <f t="shared" ref="D15" si="2">SUM(D3:D14)</f>
        <v>813</v>
      </c>
      <c r="E15" s="11">
        <f t="shared" ref="E15" si="3">SUM(E3:E14)</f>
        <v>260</v>
      </c>
      <c r="F15" s="11">
        <f t="shared" ref="F15" si="4">SUM(F3:F14)</f>
        <v>508</v>
      </c>
      <c r="G15" s="11">
        <f t="shared" ref="G15" si="5">SUM(G3:G14)</f>
        <v>731</v>
      </c>
      <c r="H15" s="11">
        <f t="shared" ref="H15" si="6">SUM(H3:H14)</f>
        <v>9903</v>
      </c>
    </row>
    <row r="16" spans="1:9" ht="21">
      <c r="A16" s="7"/>
      <c r="B16" s="6"/>
      <c r="C16" s="6"/>
      <c r="D16" s="6"/>
      <c r="E16" s="6"/>
      <c r="F16" s="6"/>
      <c r="G16" s="6"/>
      <c r="H16" s="6"/>
    </row>
    <row r="17" spans="1:8">
      <c r="A17" s="1"/>
    </row>
    <row r="18" spans="1:8">
      <c r="A18" s="1"/>
    </row>
    <row r="21" spans="1:8">
      <c r="A21" s="59"/>
      <c r="B21" s="59"/>
      <c r="C21" s="59"/>
      <c r="D21" s="59"/>
      <c r="E21" s="59"/>
      <c r="F21" s="59"/>
      <c r="G21" s="59"/>
      <c r="H21" s="59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4"/>
      <c r="B23" s="3"/>
      <c r="C23" s="3"/>
      <c r="D23" s="3"/>
      <c r="E23" s="3"/>
      <c r="F23" s="3"/>
      <c r="G23" s="3"/>
      <c r="H23" s="3"/>
    </row>
    <row r="24" spans="1:8">
      <c r="A24" s="4"/>
      <c r="B24" s="3"/>
      <c r="C24" s="3"/>
      <c r="D24" s="3"/>
      <c r="E24" s="3"/>
      <c r="F24" s="3"/>
      <c r="G24" s="3"/>
      <c r="H24" s="3"/>
    </row>
    <row r="25" spans="1:8">
      <c r="A25" s="4"/>
      <c r="B25" s="3"/>
      <c r="C25" s="3"/>
      <c r="D25" s="3"/>
      <c r="E25" s="3"/>
      <c r="F25" s="3"/>
      <c r="G25" s="3"/>
      <c r="H25" s="3"/>
    </row>
    <row r="26" spans="1:8">
      <c r="A26" s="4"/>
      <c r="B26" s="3"/>
      <c r="C26" s="3"/>
      <c r="D26" s="3"/>
      <c r="E26" s="3"/>
      <c r="F26" s="3"/>
      <c r="G26" s="3"/>
      <c r="H26" s="3"/>
    </row>
    <row r="27" spans="1:8">
      <c r="A27" s="4"/>
      <c r="B27" s="3"/>
      <c r="C27" s="3"/>
      <c r="D27" s="3"/>
      <c r="E27" s="3"/>
      <c r="F27" s="3"/>
      <c r="G27" s="3"/>
      <c r="H27" s="3"/>
    </row>
    <row r="28" spans="1:8">
      <c r="A28" s="4"/>
      <c r="B28" s="3"/>
      <c r="C28" s="3"/>
      <c r="D28" s="3"/>
      <c r="E28" s="3"/>
      <c r="F28" s="3"/>
      <c r="G28" s="3"/>
      <c r="H28" s="3"/>
    </row>
    <row r="29" spans="1:8">
      <c r="A29" s="4"/>
      <c r="B29" s="3"/>
      <c r="C29" s="3"/>
      <c r="D29" s="3"/>
      <c r="E29" s="3"/>
      <c r="F29" s="3"/>
      <c r="G29" s="3"/>
      <c r="H29" s="3"/>
    </row>
    <row r="30" spans="1:8">
      <c r="A30" s="4"/>
      <c r="B30" s="3"/>
      <c r="C30" s="3"/>
      <c r="D30" s="3"/>
      <c r="E30" s="3"/>
      <c r="F30" s="3"/>
      <c r="G30" s="3"/>
      <c r="H30" s="3"/>
    </row>
    <row r="31" spans="1:8">
      <c r="A31" s="4"/>
      <c r="B31" s="3"/>
      <c r="C31" s="3"/>
      <c r="D31" s="3"/>
      <c r="E31" s="3"/>
      <c r="F31" s="3"/>
      <c r="G31" s="3"/>
      <c r="H31" s="3"/>
    </row>
    <row r="32" spans="1:8">
      <c r="A32" s="4"/>
      <c r="B32" s="3"/>
      <c r="C32" s="3"/>
      <c r="D32" s="3"/>
      <c r="E32" s="3"/>
      <c r="F32" s="3"/>
      <c r="G32" s="3"/>
      <c r="H32" s="3"/>
    </row>
    <row r="33" spans="1:8">
      <c r="A33" s="4"/>
      <c r="B33" s="3"/>
      <c r="C33" s="3"/>
      <c r="D33" s="3"/>
      <c r="E33" s="3"/>
      <c r="F33" s="3"/>
      <c r="G33" s="3"/>
      <c r="H33" s="3"/>
    </row>
    <row r="34" spans="1:8">
      <c r="A34" s="4"/>
      <c r="B34" s="3"/>
      <c r="C34" s="3"/>
      <c r="D34" s="3"/>
      <c r="E34" s="3"/>
      <c r="F34" s="3"/>
      <c r="G34" s="3"/>
      <c r="H34" s="3"/>
    </row>
    <row r="35" spans="1:8">
      <c r="A35" s="5"/>
      <c r="B35" s="3"/>
      <c r="C35" s="3"/>
      <c r="D35" s="3"/>
      <c r="E35" s="3"/>
      <c r="F35" s="3"/>
      <c r="G35" s="3"/>
      <c r="H35" s="3"/>
    </row>
  </sheetData>
  <mergeCells count="2">
    <mergeCell ref="A1:H1"/>
    <mergeCell ref="A21:H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view="pageBreakPreview" zoomScale="20" zoomScaleNormal="20" zoomScaleSheetLayoutView="20" workbookViewId="0">
      <selection activeCell="S2" sqref="S2"/>
    </sheetView>
  </sheetViews>
  <sheetFormatPr defaultRowHeight="15"/>
  <cols>
    <col min="1" max="1" width="22.5703125" customWidth="1"/>
    <col min="2" max="2" width="204.85546875" customWidth="1"/>
    <col min="3" max="3" width="85.85546875" customWidth="1"/>
    <col min="4" max="4" width="108.5703125" customWidth="1"/>
    <col min="5" max="5" width="162.140625" customWidth="1"/>
  </cols>
  <sheetData>
    <row r="1" spans="1:6" ht="305.25" customHeight="1">
      <c r="A1" s="60" t="s">
        <v>25</v>
      </c>
      <c r="B1" s="61"/>
      <c r="C1" s="61"/>
      <c r="D1" s="61"/>
      <c r="E1" s="62"/>
    </row>
    <row r="2" spans="1:6" ht="325.5" customHeight="1">
      <c r="A2" s="40" t="s">
        <v>12</v>
      </c>
      <c r="B2" s="41" t="s">
        <v>13</v>
      </c>
      <c r="C2" s="42" t="s">
        <v>27</v>
      </c>
      <c r="D2" s="42" t="s">
        <v>28</v>
      </c>
      <c r="E2" s="41" t="s">
        <v>26</v>
      </c>
      <c r="F2" s="12"/>
    </row>
    <row r="3" spans="1:6" ht="263.25" customHeight="1">
      <c r="A3" s="43">
        <v>1</v>
      </c>
      <c r="B3" s="44" t="s">
        <v>15</v>
      </c>
      <c r="C3" s="40"/>
      <c r="D3" s="40"/>
      <c r="E3" s="40">
        <f t="shared" ref="E3:E10" si="0">SUM(C3:D3)</f>
        <v>0</v>
      </c>
    </row>
    <row r="4" spans="1:6" ht="202.5" customHeight="1">
      <c r="A4" s="43">
        <v>2</v>
      </c>
      <c r="B4" s="44" t="s">
        <v>16</v>
      </c>
      <c r="C4" s="40"/>
      <c r="D4" s="40"/>
      <c r="E4" s="40">
        <f t="shared" si="0"/>
        <v>0</v>
      </c>
    </row>
    <row r="5" spans="1:6" ht="201" customHeight="1">
      <c r="A5" s="43">
        <v>3</v>
      </c>
      <c r="B5" s="44" t="s">
        <v>3</v>
      </c>
      <c r="C5" s="40"/>
      <c r="D5" s="40"/>
      <c r="E5" s="40">
        <f t="shared" si="0"/>
        <v>0</v>
      </c>
    </row>
    <row r="6" spans="1:6" ht="237" customHeight="1">
      <c r="A6" s="43">
        <v>4</v>
      </c>
      <c r="B6" s="45" t="s">
        <v>20</v>
      </c>
      <c r="C6" s="40"/>
      <c r="D6" s="40"/>
      <c r="E6" s="40">
        <f t="shared" si="0"/>
        <v>0</v>
      </c>
    </row>
    <row r="7" spans="1:6" ht="254.25" customHeight="1">
      <c r="A7" s="43">
        <v>5</v>
      </c>
      <c r="B7" s="45" t="s">
        <v>19</v>
      </c>
      <c r="C7" s="40"/>
      <c r="D7" s="40"/>
      <c r="E7" s="40">
        <f t="shared" si="0"/>
        <v>0</v>
      </c>
    </row>
    <row r="8" spans="1:6" ht="189" customHeight="1">
      <c r="A8" s="43">
        <v>6</v>
      </c>
      <c r="B8" s="45" t="s">
        <v>5</v>
      </c>
      <c r="C8" s="40"/>
      <c r="D8" s="40"/>
      <c r="E8" s="40">
        <f t="shared" si="0"/>
        <v>0</v>
      </c>
    </row>
    <row r="9" spans="1:6" ht="238.5" customHeight="1">
      <c r="A9" s="43">
        <v>7</v>
      </c>
      <c r="B9" s="44" t="s">
        <v>6</v>
      </c>
      <c r="C9" s="40"/>
      <c r="D9" s="40"/>
      <c r="E9" s="40">
        <f t="shared" si="0"/>
        <v>0</v>
      </c>
    </row>
    <row r="10" spans="1:6" ht="249.75" customHeight="1">
      <c r="A10" s="43">
        <v>8</v>
      </c>
      <c r="B10" s="46" t="s">
        <v>8</v>
      </c>
      <c r="C10" s="40"/>
      <c r="D10" s="40"/>
      <c r="E10" s="40">
        <f t="shared" si="0"/>
        <v>0</v>
      </c>
    </row>
    <row r="11" spans="1:6" ht="249.75" customHeight="1">
      <c r="A11" s="43">
        <v>9</v>
      </c>
      <c r="B11" s="46" t="s">
        <v>22</v>
      </c>
      <c r="C11" s="40"/>
      <c r="D11" s="40"/>
      <c r="E11" s="40">
        <f t="shared" ref="E11:E13" si="1">SUM(C11:D11)</f>
        <v>0</v>
      </c>
    </row>
    <row r="12" spans="1:6" ht="249.75" customHeight="1">
      <c r="A12" s="47">
        <v>10</v>
      </c>
      <c r="B12" s="47" t="s">
        <v>29</v>
      </c>
      <c r="C12" s="48"/>
      <c r="D12" s="48"/>
      <c r="E12" s="40">
        <v>84</v>
      </c>
    </row>
    <row r="13" spans="1:6" ht="299.25" customHeight="1">
      <c r="A13" s="63" t="s">
        <v>9</v>
      </c>
      <c r="B13" s="64"/>
      <c r="C13" s="40"/>
      <c r="D13" s="40"/>
      <c r="E13" s="40">
        <f t="shared" si="1"/>
        <v>0</v>
      </c>
    </row>
    <row r="14" spans="1:6" ht="299.25" customHeight="1">
      <c r="A14" s="63" t="s">
        <v>18</v>
      </c>
      <c r="B14" s="64"/>
      <c r="C14" s="60">
        <f>E13</f>
        <v>0</v>
      </c>
      <c r="D14" s="61"/>
      <c r="E14" s="62"/>
    </row>
    <row r="15" spans="1:6" ht="78.75" customHeight="1"/>
  </sheetData>
  <mergeCells count="4">
    <mergeCell ref="A1:E1"/>
    <mergeCell ref="A13:B13"/>
    <mergeCell ref="A14:B14"/>
    <mergeCell ref="C14:E14"/>
  </mergeCells>
  <pageMargins left="0.9055118110236221" right="0.70866141732283472" top="0.94488188976377963" bottom="0.94488188976377963" header="0.31496062992125984" footer="0.31496062992125984"/>
  <pageSetup paperSize="9" scale="1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view="pageBreakPreview" topLeftCell="C1" zoomScale="20" zoomScaleNormal="20" zoomScaleSheetLayoutView="20" workbookViewId="0">
      <selection activeCell="G7" sqref="G7"/>
    </sheetView>
  </sheetViews>
  <sheetFormatPr defaultRowHeight="15"/>
  <cols>
    <col min="1" max="1" width="22.5703125" customWidth="1"/>
    <col min="2" max="2" width="204.85546875" customWidth="1"/>
    <col min="3" max="3" width="64.42578125" customWidth="1"/>
    <col min="4" max="4" width="67.85546875" customWidth="1"/>
    <col min="5" max="5" width="67.140625" customWidth="1"/>
    <col min="6" max="6" width="61.5703125" customWidth="1"/>
    <col min="7" max="7" width="52.85546875" customWidth="1"/>
    <col min="8" max="8" width="55" customWidth="1"/>
    <col min="9" max="9" width="74" customWidth="1"/>
    <col min="10" max="10" width="57.5703125" customWidth="1"/>
    <col min="11" max="11" width="62.140625" customWidth="1"/>
    <col min="12" max="12" width="55.140625" customWidth="1"/>
    <col min="13" max="13" width="60.85546875" customWidth="1"/>
    <col min="14" max="14" width="57.42578125" customWidth="1"/>
    <col min="15" max="15" width="75.7109375" customWidth="1"/>
  </cols>
  <sheetData>
    <row r="1" spans="1:16" ht="305.25" customHeight="1">
      <c r="A1" s="65" t="s">
        <v>23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6" ht="325.5" customHeight="1">
      <c r="A2" s="15" t="s">
        <v>12</v>
      </c>
      <c r="B2" s="19" t="s">
        <v>13</v>
      </c>
      <c r="C2" s="20">
        <v>46023</v>
      </c>
      <c r="D2" s="20">
        <v>46054</v>
      </c>
      <c r="E2" s="20">
        <v>46082</v>
      </c>
      <c r="F2" s="20">
        <v>46113</v>
      </c>
      <c r="G2" s="20">
        <v>46143</v>
      </c>
      <c r="H2" s="20">
        <v>46174</v>
      </c>
      <c r="I2" s="20">
        <v>46204</v>
      </c>
      <c r="J2" s="20">
        <v>46235</v>
      </c>
      <c r="K2" s="20">
        <v>46266</v>
      </c>
      <c r="L2" s="20">
        <v>46296</v>
      </c>
      <c r="M2" s="20">
        <v>46327</v>
      </c>
      <c r="N2" s="20">
        <v>46357</v>
      </c>
      <c r="O2" s="19" t="s">
        <v>14</v>
      </c>
      <c r="P2" s="12"/>
    </row>
    <row r="3" spans="1:16" ht="263.25" customHeight="1">
      <c r="A3" s="13">
        <v>1</v>
      </c>
      <c r="B3" s="14" t="s">
        <v>15</v>
      </c>
      <c r="C3" s="15">
        <v>2857</v>
      </c>
      <c r="D3" s="15">
        <v>2648</v>
      </c>
      <c r="E3" s="15">
        <v>2684</v>
      </c>
      <c r="F3" s="15"/>
      <c r="G3" s="15"/>
      <c r="H3" s="15"/>
      <c r="I3" s="15"/>
      <c r="J3" s="15"/>
      <c r="K3" s="15"/>
      <c r="L3" s="15"/>
      <c r="M3" s="15"/>
      <c r="N3" s="15"/>
      <c r="O3" s="15">
        <f>SUM(C3:N3)</f>
        <v>8189</v>
      </c>
    </row>
    <row r="4" spans="1:16" ht="202.5" customHeight="1">
      <c r="A4" s="13">
        <v>2</v>
      </c>
      <c r="B4" s="14" t="s">
        <v>16</v>
      </c>
      <c r="C4" s="15">
        <v>1397</v>
      </c>
      <c r="D4" s="15">
        <v>1418</v>
      </c>
      <c r="E4" s="15">
        <v>1505</v>
      </c>
      <c r="F4" s="15"/>
      <c r="G4" s="15"/>
      <c r="H4" s="15"/>
      <c r="I4" s="15"/>
      <c r="J4" s="15"/>
      <c r="K4" s="15"/>
      <c r="L4" s="15"/>
      <c r="M4" s="15"/>
      <c r="N4" s="15"/>
      <c r="O4" s="15">
        <f t="shared" ref="O4:O13" si="0">SUM(C4:N4)</f>
        <v>4320</v>
      </c>
    </row>
    <row r="5" spans="1:16" ht="201" customHeight="1">
      <c r="A5" s="13">
        <v>3</v>
      </c>
      <c r="B5" s="14" t="s">
        <v>3</v>
      </c>
      <c r="C5" s="15">
        <v>596</v>
      </c>
      <c r="D5" s="15">
        <v>600</v>
      </c>
      <c r="E5" s="15">
        <v>680</v>
      </c>
      <c r="F5" s="15"/>
      <c r="G5" s="15"/>
      <c r="H5" s="16"/>
      <c r="I5" s="15"/>
      <c r="J5" s="15"/>
      <c r="K5" s="15"/>
      <c r="L5" s="15"/>
      <c r="M5" s="15"/>
      <c r="N5" s="15"/>
      <c r="O5" s="15">
        <f t="shared" si="0"/>
        <v>1876</v>
      </c>
    </row>
    <row r="6" spans="1:16" ht="237" customHeight="1">
      <c r="A6" s="13">
        <v>4</v>
      </c>
      <c r="B6" s="17" t="s">
        <v>20</v>
      </c>
      <c r="C6" s="15">
        <v>133</v>
      </c>
      <c r="D6" s="15">
        <v>130</v>
      </c>
      <c r="E6" s="15">
        <v>120</v>
      </c>
      <c r="F6" s="15"/>
      <c r="G6" s="15"/>
      <c r="H6" s="15"/>
      <c r="I6" s="15"/>
      <c r="J6" s="15"/>
      <c r="K6" s="15"/>
      <c r="L6" s="15"/>
      <c r="M6" s="15"/>
      <c r="N6" s="15"/>
      <c r="O6" s="15">
        <f t="shared" si="0"/>
        <v>383</v>
      </c>
    </row>
    <row r="7" spans="1:16" ht="254.25" customHeight="1">
      <c r="A7" s="13">
        <v>5</v>
      </c>
      <c r="B7" s="17" t="s">
        <v>19</v>
      </c>
      <c r="C7" s="15">
        <v>545</v>
      </c>
      <c r="D7" s="15">
        <v>540</v>
      </c>
      <c r="E7" s="15">
        <v>691</v>
      </c>
      <c r="F7" s="15"/>
      <c r="G7" s="15"/>
      <c r="H7" s="15"/>
      <c r="I7" s="15"/>
      <c r="J7" s="15"/>
      <c r="K7" s="15"/>
      <c r="L7" s="15"/>
      <c r="M7" s="15"/>
      <c r="N7" s="15"/>
      <c r="O7" s="15">
        <f t="shared" si="0"/>
        <v>1776</v>
      </c>
    </row>
    <row r="8" spans="1:16" ht="189" customHeight="1">
      <c r="A8" s="13">
        <v>6</v>
      </c>
      <c r="B8" s="17" t="s">
        <v>5</v>
      </c>
      <c r="C8" s="15">
        <v>549</v>
      </c>
      <c r="D8" s="15">
        <v>523</v>
      </c>
      <c r="E8" s="15">
        <v>458</v>
      </c>
      <c r="F8" s="15"/>
      <c r="G8" s="15"/>
      <c r="H8" s="15"/>
      <c r="I8" s="15"/>
      <c r="J8" s="15"/>
      <c r="K8" s="15"/>
      <c r="L8" s="15"/>
      <c r="M8" s="15"/>
      <c r="N8" s="15"/>
      <c r="O8" s="15">
        <f t="shared" si="0"/>
        <v>1530</v>
      </c>
    </row>
    <row r="9" spans="1:16" ht="238.5" customHeight="1">
      <c r="A9" s="13">
        <v>7</v>
      </c>
      <c r="B9" s="14" t="s">
        <v>6</v>
      </c>
      <c r="C9" s="15">
        <v>396</v>
      </c>
      <c r="D9" s="15">
        <v>404</v>
      </c>
      <c r="E9" s="15">
        <v>439</v>
      </c>
      <c r="F9" s="15"/>
      <c r="G9" s="15"/>
      <c r="H9" s="15"/>
      <c r="I9" s="15"/>
      <c r="J9" s="15"/>
      <c r="K9" s="15"/>
      <c r="L9" s="15"/>
      <c r="M9" s="15"/>
      <c r="N9" s="15"/>
      <c r="O9" s="15">
        <f t="shared" si="0"/>
        <v>1239</v>
      </c>
    </row>
    <row r="10" spans="1:16" ht="249.75" customHeight="1">
      <c r="A10" s="13">
        <v>8</v>
      </c>
      <c r="B10" s="18" t="s">
        <v>8</v>
      </c>
      <c r="C10" s="15">
        <v>4</v>
      </c>
      <c r="D10" s="15">
        <v>10</v>
      </c>
      <c r="E10" s="15">
        <v>5</v>
      </c>
      <c r="F10" s="15"/>
      <c r="G10" s="15"/>
      <c r="H10" s="15"/>
      <c r="I10" s="15"/>
      <c r="J10" s="15"/>
      <c r="K10" s="15"/>
      <c r="L10" s="15"/>
      <c r="M10" s="15"/>
      <c r="N10" s="15"/>
      <c r="O10" s="15">
        <f t="shared" si="0"/>
        <v>19</v>
      </c>
    </row>
    <row r="11" spans="1:16" ht="249.75" customHeight="1">
      <c r="A11" s="13">
        <v>9</v>
      </c>
      <c r="B11" s="18" t="s">
        <v>22</v>
      </c>
      <c r="C11" s="15">
        <v>66</v>
      </c>
      <c r="D11" s="15">
        <v>92</v>
      </c>
      <c r="E11" s="15">
        <v>80</v>
      </c>
      <c r="F11" s="15"/>
      <c r="G11" s="15"/>
      <c r="H11" s="15"/>
      <c r="I11" s="15"/>
      <c r="J11" s="15"/>
      <c r="K11" s="15"/>
      <c r="L11" s="15"/>
      <c r="M11" s="15"/>
      <c r="N11" s="15"/>
      <c r="O11" s="15">
        <f t="shared" si="0"/>
        <v>238</v>
      </c>
    </row>
    <row r="12" spans="1:16" ht="249.75" customHeight="1">
      <c r="A12" s="15">
        <v>10</v>
      </c>
      <c r="B12" s="14" t="s">
        <v>29</v>
      </c>
      <c r="C12" s="15">
        <v>23</v>
      </c>
      <c r="D12" s="15">
        <v>84</v>
      </c>
      <c r="E12" s="15">
        <v>37</v>
      </c>
      <c r="F12" s="15"/>
      <c r="G12" s="15"/>
      <c r="H12" s="15"/>
      <c r="I12" s="15"/>
      <c r="J12" s="15"/>
      <c r="K12" s="15"/>
      <c r="L12" s="15"/>
      <c r="M12" s="15"/>
      <c r="N12" s="15"/>
      <c r="O12" s="15">
        <f t="shared" si="0"/>
        <v>144</v>
      </c>
    </row>
    <row r="13" spans="1:16" ht="299.25" customHeight="1">
      <c r="A13" s="68" t="s">
        <v>9</v>
      </c>
      <c r="B13" s="69"/>
      <c r="C13" s="15">
        <f>SUM(C3:C11)</f>
        <v>6543</v>
      </c>
      <c r="D13" s="15">
        <f>SUM(D3:D11)</f>
        <v>6365</v>
      </c>
      <c r="E13" s="15">
        <f t="shared" ref="E13:N13" si="1">SUM(E3:E12)</f>
        <v>6699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5">
        <f t="shared" si="1"/>
        <v>0</v>
      </c>
      <c r="J13" s="15">
        <f t="shared" si="1"/>
        <v>0</v>
      </c>
      <c r="K13" s="15">
        <f t="shared" si="1"/>
        <v>0</v>
      </c>
      <c r="L13" s="15">
        <f t="shared" si="1"/>
        <v>0</v>
      </c>
      <c r="M13" s="15">
        <f t="shared" si="1"/>
        <v>0</v>
      </c>
      <c r="N13" s="15">
        <f t="shared" si="1"/>
        <v>0</v>
      </c>
      <c r="O13" s="15">
        <f t="shared" si="0"/>
        <v>19607</v>
      </c>
    </row>
    <row r="14" spans="1:16" ht="299.25" customHeight="1">
      <c r="A14" s="68" t="s">
        <v>18</v>
      </c>
      <c r="B14" s="69"/>
      <c r="C14" s="65">
        <f>O13</f>
        <v>19607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7"/>
    </row>
    <row r="15" spans="1:16" ht="78.75" customHeight="1"/>
  </sheetData>
  <mergeCells count="4">
    <mergeCell ref="A1:O1"/>
    <mergeCell ref="A13:B13"/>
    <mergeCell ref="A14:B14"/>
    <mergeCell ref="C14:O14"/>
  </mergeCells>
  <pageMargins left="0.9055118110236221" right="0.70866141732283472" top="0.94488188976377963" bottom="0.94488188976377963" header="0.31496062992125984" footer="0.31496062992125984"/>
  <pageSetup paperSize="9" scal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view="pageBreakPreview" zoomScale="30" zoomScaleNormal="40" zoomScaleSheetLayoutView="30" workbookViewId="0">
      <selection activeCell="I7" sqref="I7"/>
    </sheetView>
  </sheetViews>
  <sheetFormatPr defaultRowHeight="15"/>
  <cols>
    <col min="1" max="1" width="31.85546875" customWidth="1"/>
    <col min="2" max="2" width="80.85546875" customWidth="1"/>
    <col min="3" max="3" width="45.140625" customWidth="1"/>
    <col min="4" max="4" width="48.42578125" customWidth="1"/>
    <col min="5" max="5" width="44" customWidth="1"/>
    <col min="6" max="6" width="39.42578125" customWidth="1"/>
    <col min="7" max="7" width="40.42578125" customWidth="1"/>
    <col min="8" max="8" width="42.28515625" customWidth="1"/>
    <col min="9" max="9" width="43.140625" customWidth="1"/>
    <col min="10" max="10" width="40.85546875" customWidth="1"/>
    <col min="11" max="11" width="38.28515625" customWidth="1"/>
    <col min="12" max="12" width="40.42578125" customWidth="1"/>
    <col min="13" max="13" width="35.140625" customWidth="1"/>
    <col min="14" max="14" width="36.7109375" customWidth="1"/>
    <col min="15" max="15" width="45.42578125" customWidth="1"/>
    <col min="22" max="22" width="12.7109375" bestFit="1" customWidth="1"/>
  </cols>
  <sheetData>
    <row r="1" spans="1:30" ht="179.25" customHeight="1">
      <c r="A1" s="70" t="s">
        <v>30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30" ht="202.5" customHeight="1">
      <c r="A2" s="22" t="s">
        <v>12</v>
      </c>
      <c r="B2" s="26" t="s">
        <v>13</v>
      </c>
      <c r="C2" s="30">
        <v>46023</v>
      </c>
      <c r="D2" s="30">
        <v>46054</v>
      </c>
      <c r="E2" s="30">
        <v>46082</v>
      </c>
      <c r="F2" s="30">
        <v>46113</v>
      </c>
      <c r="G2" s="30">
        <v>46143</v>
      </c>
      <c r="H2" s="30">
        <v>46174</v>
      </c>
      <c r="I2" s="30">
        <v>46204</v>
      </c>
      <c r="J2" s="30">
        <v>46235</v>
      </c>
      <c r="K2" s="30">
        <v>46266</v>
      </c>
      <c r="L2" s="30">
        <v>46296</v>
      </c>
      <c r="M2" s="30">
        <v>46327</v>
      </c>
      <c r="N2" s="30">
        <v>46357</v>
      </c>
      <c r="O2" s="26" t="s">
        <v>14</v>
      </c>
      <c r="P2" s="31"/>
    </row>
    <row r="3" spans="1:30" ht="159.94999999999999" customHeight="1">
      <c r="A3" s="27">
        <v>1</v>
      </c>
      <c r="B3" s="28" t="s">
        <v>15</v>
      </c>
      <c r="C3" s="22">
        <v>576</v>
      </c>
      <c r="D3" s="22">
        <v>575</v>
      </c>
      <c r="E3" s="22">
        <v>581</v>
      </c>
      <c r="F3" s="22"/>
      <c r="G3" s="22"/>
      <c r="H3" s="22"/>
      <c r="I3" s="22"/>
      <c r="J3" s="22"/>
      <c r="K3" s="22"/>
      <c r="L3" s="22"/>
      <c r="M3" s="22"/>
      <c r="N3" s="22"/>
      <c r="O3" s="23">
        <f t="shared" ref="O3:O11" si="0">SUM(C3:N3)</f>
        <v>1732</v>
      </c>
    </row>
    <row r="4" spans="1:30" ht="159.94999999999999" customHeight="1">
      <c r="A4" s="27">
        <v>2</v>
      </c>
      <c r="B4" s="28" t="s">
        <v>16</v>
      </c>
      <c r="C4" s="22">
        <v>744</v>
      </c>
      <c r="D4" s="22">
        <v>770</v>
      </c>
      <c r="E4" s="22">
        <v>897</v>
      </c>
      <c r="F4" s="22"/>
      <c r="G4" s="22"/>
      <c r="H4" s="22"/>
      <c r="I4" s="22"/>
      <c r="J4" s="22"/>
      <c r="K4" s="22"/>
      <c r="L4" s="22"/>
      <c r="M4" s="22"/>
      <c r="N4" s="22"/>
      <c r="O4" s="23">
        <f t="shared" si="0"/>
        <v>2411</v>
      </c>
    </row>
    <row r="5" spans="1:30" ht="159.94999999999999" customHeight="1">
      <c r="A5" s="27">
        <v>3</v>
      </c>
      <c r="B5" s="28" t="s">
        <v>3</v>
      </c>
      <c r="C5" s="22">
        <v>172</v>
      </c>
      <c r="D5" s="22">
        <v>172</v>
      </c>
      <c r="E5" s="22">
        <v>189</v>
      </c>
      <c r="F5" s="22"/>
      <c r="G5" s="22"/>
      <c r="H5" s="24"/>
      <c r="I5" s="22"/>
      <c r="J5" s="22"/>
      <c r="K5" s="22"/>
      <c r="L5" s="22"/>
      <c r="M5" s="22"/>
      <c r="N5" s="22"/>
      <c r="O5" s="23">
        <f t="shared" si="0"/>
        <v>533</v>
      </c>
    </row>
    <row r="6" spans="1:30" ht="159.94999999999999" customHeight="1">
      <c r="A6" s="35">
        <v>4</v>
      </c>
      <c r="B6" s="29" t="s">
        <v>63</v>
      </c>
      <c r="C6" s="34">
        <v>59</v>
      </c>
      <c r="D6" s="34">
        <v>73</v>
      </c>
      <c r="E6" s="34">
        <v>235</v>
      </c>
      <c r="F6" s="34"/>
      <c r="G6" s="34"/>
      <c r="H6" s="24"/>
      <c r="I6" s="34"/>
      <c r="J6" s="34"/>
      <c r="K6" s="34"/>
      <c r="L6" s="34"/>
      <c r="M6" s="34"/>
      <c r="N6" s="34"/>
      <c r="O6" s="23">
        <f t="shared" si="0"/>
        <v>367</v>
      </c>
    </row>
    <row r="7" spans="1:30" ht="159.94999999999999" customHeight="1">
      <c r="A7" s="35">
        <v>5</v>
      </c>
      <c r="B7" s="29" t="s">
        <v>5</v>
      </c>
      <c r="C7" s="22">
        <v>278</v>
      </c>
      <c r="D7" s="22">
        <v>111</v>
      </c>
      <c r="E7" s="22">
        <v>229</v>
      </c>
      <c r="F7" s="24"/>
      <c r="G7" s="24"/>
      <c r="H7" s="24"/>
      <c r="I7" s="24"/>
      <c r="J7" s="22"/>
      <c r="K7" s="24"/>
      <c r="L7" s="24"/>
      <c r="M7" s="24"/>
      <c r="N7" s="24"/>
      <c r="O7" s="23">
        <f t="shared" si="0"/>
        <v>618</v>
      </c>
      <c r="V7" s="21"/>
    </row>
    <row r="8" spans="1:30" ht="159.94999999999999" customHeight="1">
      <c r="A8" s="35">
        <v>6</v>
      </c>
      <c r="B8" s="28" t="s">
        <v>6</v>
      </c>
      <c r="C8" s="22">
        <v>261</v>
      </c>
      <c r="D8" s="22">
        <v>272</v>
      </c>
      <c r="E8" s="22">
        <v>265</v>
      </c>
      <c r="F8" s="22"/>
      <c r="G8" s="22"/>
      <c r="H8" s="22"/>
      <c r="I8" s="22"/>
      <c r="J8" s="22"/>
      <c r="K8" s="22"/>
      <c r="L8" s="22"/>
      <c r="M8" s="22"/>
      <c r="N8" s="22"/>
      <c r="O8" s="23">
        <f t="shared" si="0"/>
        <v>798</v>
      </c>
      <c r="V8" s="21"/>
    </row>
    <row r="9" spans="1:30" ht="159.94999999999999" customHeight="1">
      <c r="A9" s="35">
        <v>7</v>
      </c>
      <c r="B9" s="25" t="s">
        <v>22</v>
      </c>
      <c r="C9" s="22">
        <v>53</v>
      </c>
      <c r="D9" s="22">
        <v>68</v>
      </c>
      <c r="E9" s="22">
        <v>54</v>
      </c>
      <c r="F9" s="22"/>
      <c r="G9" s="22"/>
      <c r="H9" s="22"/>
      <c r="I9" s="22"/>
      <c r="J9" s="22"/>
      <c r="K9" s="22"/>
      <c r="L9" s="22"/>
      <c r="M9" s="22"/>
      <c r="N9" s="22"/>
      <c r="O9" s="23">
        <f t="shared" si="0"/>
        <v>175</v>
      </c>
      <c r="V9" s="21"/>
    </row>
    <row r="10" spans="1:30" ht="159.94999999999999" customHeight="1">
      <c r="A10" s="35">
        <v>8</v>
      </c>
      <c r="B10" s="28" t="s">
        <v>8</v>
      </c>
      <c r="C10" s="22">
        <v>0</v>
      </c>
      <c r="D10" s="22">
        <v>0</v>
      </c>
      <c r="E10" s="22">
        <v>0</v>
      </c>
      <c r="F10" s="22"/>
      <c r="G10" s="22"/>
      <c r="H10" s="22"/>
      <c r="I10" s="22"/>
      <c r="J10" s="22"/>
      <c r="K10" s="22"/>
      <c r="L10" s="22"/>
      <c r="M10" s="32"/>
      <c r="N10" s="33"/>
      <c r="O10" s="23">
        <f t="shared" si="0"/>
        <v>0</v>
      </c>
    </row>
    <row r="11" spans="1:30" ht="159.94999999999999" customHeight="1">
      <c r="A11" s="71" t="s">
        <v>9</v>
      </c>
      <c r="B11" s="71"/>
      <c r="C11" s="22">
        <f t="shared" ref="C11:K11" si="1">SUM(C3:C9)</f>
        <v>2143</v>
      </c>
      <c r="D11" s="22">
        <f t="shared" si="1"/>
        <v>2041</v>
      </c>
      <c r="E11" s="22">
        <f t="shared" si="1"/>
        <v>2450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2">
        <f t="shared" si="1"/>
        <v>0</v>
      </c>
      <c r="J11" s="22">
        <f t="shared" si="1"/>
        <v>0</v>
      </c>
      <c r="K11" s="22">
        <f t="shared" si="1"/>
        <v>0</v>
      </c>
      <c r="L11" s="22">
        <f t="shared" ref="L11:N11" si="2">SUM(L3:L10)</f>
        <v>0</v>
      </c>
      <c r="M11" s="22">
        <f t="shared" si="2"/>
        <v>0</v>
      </c>
      <c r="N11" s="22">
        <f t="shared" si="2"/>
        <v>0</v>
      </c>
      <c r="O11" s="23">
        <f t="shared" si="0"/>
        <v>6634</v>
      </c>
    </row>
    <row r="12" spans="1:30" ht="159.94999999999999" customHeight="1">
      <c r="A12" s="71" t="s">
        <v>17</v>
      </c>
      <c r="B12" s="71"/>
      <c r="C12" s="72">
        <f>O11</f>
        <v>6634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4"/>
    </row>
    <row r="13" spans="1:30" ht="159.94999999999999" customHeight="1">
      <c r="A13" s="75" t="s">
        <v>31</v>
      </c>
      <c r="B13" s="76"/>
      <c r="C13" s="70">
        <f>C12/365</f>
        <v>18.175342465753424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AD13" t="s">
        <v>21</v>
      </c>
    </row>
  </sheetData>
  <mergeCells count="6">
    <mergeCell ref="A1:O1"/>
    <mergeCell ref="A12:B12"/>
    <mergeCell ref="A11:B11"/>
    <mergeCell ref="C13:O13"/>
    <mergeCell ref="C12:O12"/>
    <mergeCell ref="A13:B13"/>
  </mergeCells>
  <pageMargins left="0.9055118110236221" right="0.70866141732283472" top="0.94488188976377963" bottom="0.94488188976377963" header="0.31496062992125984" footer="0.31496062992125984"/>
  <pageSetup scale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view="pageBreakPreview" zoomScale="30" zoomScaleNormal="40" zoomScaleSheetLayoutView="30" workbookViewId="0">
      <selection activeCell="M7" sqref="M7"/>
    </sheetView>
  </sheetViews>
  <sheetFormatPr defaultRowHeight="15"/>
  <cols>
    <col min="1" max="1" width="32" customWidth="1"/>
    <col min="2" max="2" width="74.140625" customWidth="1"/>
    <col min="3" max="14" width="32.7109375" customWidth="1"/>
    <col min="15" max="15" width="47.85546875" customWidth="1"/>
  </cols>
  <sheetData>
    <row r="1" spans="1:16" ht="126.75" customHeight="1">
      <c r="A1" s="70" t="s">
        <v>24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6" ht="171.75" customHeight="1">
      <c r="A2" s="34" t="s">
        <v>12</v>
      </c>
      <c r="B2" s="26" t="s">
        <v>13</v>
      </c>
      <c r="C2" s="30">
        <v>46023</v>
      </c>
      <c r="D2" s="30">
        <v>46054</v>
      </c>
      <c r="E2" s="30">
        <v>46082</v>
      </c>
      <c r="F2" s="30">
        <v>46113</v>
      </c>
      <c r="G2" s="30">
        <v>46143</v>
      </c>
      <c r="H2" s="30">
        <v>46174</v>
      </c>
      <c r="I2" s="30">
        <v>46204</v>
      </c>
      <c r="J2" s="30">
        <v>46235</v>
      </c>
      <c r="K2" s="30">
        <v>46266</v>
      </c>
      <c r="L2" s="30">
        <v>46296</v>
      </c>
      <c r="M2" s="30">
        <v>46327</v>
      </c>
      <c r="N2" s="30">
        <v>46357</v>
      </c>
      <c r="O2" s="26" t="s">
        <v>14</v>
      </c>
      <c r="P2" s="12"/>
    </row>
    <row r="3" spans="1:16" ht="135.75" customHeight="1">
      <c r="A3" s="35">
        <v>1</v>
      </c>
      <c r="B3" s="28" t="s">
        <v>15</v>
      </c>
      <c r="C3" s="34">
        <v>41</v>
      </c>
      <c r="D3" s="34">
        <v>51</v>
      </c>
      <c r="E3" s="34">
        <v>51</v>
      </c>
      <c r="F3" s="34"/>
      <c r="G3" s="34"/>
      <c r="H3" s="34"/>
      <c r="I3" s="34"/>
      <c r="J3" s="34"/>
      <c r="K3" s="34"/>
      <c r="L3" s="34"/>
      <c r="M3" s="34"/>
      <c r="N3" s="34"/>
      <c r="O3" s="34">
        <f>SUM(C3:N3)</f>
        <v>143</v>
      </c>
    </row>
    <row r="4" spans="1:16" ht="126" customHeight="1">
      <c r="A4" s="35">
        <v>2</v>
      </c>
      <c r="B4" s="28" t="s">
        <v>16</v>
      </c>
      <c r="C4" s="34">
        <v>58</v>
      </c>
      <c r="D4" s="34">
        <v>68</v>
      </c>
      <c r="E4" s="34">
        <v>84</v>
      </c>
      <c r="F4" s="34"/>
      <c r="G4" s="34"/>
      <c r="H4" s="34"/>
      <c r="I4" s="34"/>
      <c r="J4" s="34"/>
      <c r="K4" s="34"/>
      <c r="L4" s="34"/>
      <c r="M4" s="34"/>
      <c r="N4" s="34"/>
      <c r="O4" s="50">
        <f t="shared" ref="O4:O11" si="0">SUM(C4:N4)</f>
        <v>210</v>
      </c>
    </row>
    <row r="5" spans="1:16" ht="120.75" customHeight="1">
      <c r="A5" s="35">
        <v>3</v>
      </c>
      <c r="B5" s="28" t="s">
        <v>3</v>
      </c>
      <c r="C5" s="34">
        <v>18</v>
      </c>
      <c r="D5" s="34">
        <v>12</v>
      </c>
      <c r="E5" s="34">
        <v>17</v>
      </c>
      <c r="F5" s="34"/>
      <c r="G5" s="34"/>
      <c r="H5" s="24"/>
      <c r="I5" s="34"/>
      <c r="J5" s="34"/>
      <c r="K5" s="34"/>
      <c r="L5" s="34"/>
      <c r="M5" s="34"/>
      <c r="N5" s="34"/>
      <c r="O5" s="50">
        <f t="shared" si="0"/>
        <v>47</v>
      </c>
    </row>
    <row r="6" spans="1:16" ht="120.75" customHeight="1">
      <c r="A6" s="35">
        <v>4</v>
      </c>
      <c r="B6" s="29" t="s">
        <v>4</v>
      </c>
      <c r="C6" s="50">
        <v>12</v>
      </c>
      <c r="D6" s="50">
        <v>9</v>
      </c>
      <c r="E6" s="50">
        <v>16</v>
      </c>
      <c r="F6" s="50"/>
      <c r="G6" s="50"/>
      <c r="H6" s="24"/>
      <c r="I6" s="50"/>
      <c r="J6" s="50"/>
      <c r="K6" s="50"/>
      <c r="L6" s="50"/>
      <c r="M6" s="50"/>
      <c r="N6" s="50"/>
      <c r="O6" s="50">
        <f t="shared" si="0"/>
        <v>37</v>
      </c>
    </row>
    <row r="7" spans="1:16" ht="112.5" customHeight="1">
      <c r="A7" s="37">
        <v>5</v>
      </c>
      <c r="B7" s="29" t="s">
        <v>5</v>
      </c>
      <c r="C7" s="34">
        <v>35</v>
      </c>
      <c r="D7" s="34">
        <v>19</v>
      </c>
      <c r="E7" s="34">
        <v>31</v>
      </c>
      <c r="F7" s="34"/>
      <c r="G7" s="34"/>
      <c r="H7" s="34"/>
      <c r="I7" s="34"/>
      <c r="J7" s="36"/>
      <c r="K7" s="34"/>
      <c r="L7" s="34"/>
      <c r="M7" s="34"/>
      <c r="N7" s="34"/>
      <c r="O7" s="50">
        <f t="shared" si="0"/>
        <v>85</v>
      </c>
    </row>
    <row r="8" spans="1:16" ht="112.5" customHeight="1">
      <c r="A8" s="35">
        <v>6</v>
      </c>
      <c r="B8" s="28" t="s">
        <v>6</v>
      </c>
      <c r="C8" s="34">
        <v>10</v>
      </c>
      <c r="D8" s="34">
        <v>18</v>
      </c>
      <c r="E8" s="34">
        <v>21</v>
      </c>
      <c r="F8" s="34"/>
      <c r="G8" s="34"/>
      <c r="H8" s="34"/>
      <c r="I8" s="34"/>
      <c r="J8" s="34"/>
      <c r="K8" s="34"/>
      <c r="L8" s="34"/>
      <c r="M8" s="34"/>
      <c r="N8" s="34"/>
      <c r="O8" s="50">
        <f t="shared" si="0"/>
        <v>49</v>
      </c>
    </row>
    <row r="9" spans="1:16" ht="147.75" customHeight="1">
      <c r="A9" s="37">
        <v>7</v>
      </c>
      <c r="B9" s="38" t="s">
        <v>22</v>
      </c>
      <c r="C9" s="24">
        <v>5</v>
      </c>
      <c r="D9" s="24">
        <v>5</v>
      </c>
      <c r="E9" s="24">
        <v>5</v>
      </c>
      <c r="F9" s="34"/>
      <c r="G9" s="34"/>
      <c r="H9" s="34"/>
      <c r="I9" s="34"/>
      <c r="J9" s="34"/>
      <c r="K9" s="34"/>
      <c r="L9" s="34"/>
      <c r="M9" s="34"/>
      <c r="N9" s="34"/>
      <c r="O9" s="50">
        <f t="shared" si="0"/>
        <v>15</v>
      </c>
    </row>
    <row r="10" spans="1:16" ht="147.75" customHeight="1">
      <c r="A10" s="34">
        <v>8</v>
      </c>
      <c r="B10" s="28" t="s">
        <v>8</v>
      </c>
      <c r="C10" s="34">
        <v>0</v>
      </c>
      <c r="D10" s="34">
        <v>0</v>
      </c>
      <c r="E10" s="24">
        <v>0</v>
      </c>
      <c r="F10" s="39"/>
      <c r="G10" s="39"/>
      <c r="H10" s="39"/>
      <c r="I10" s="39"/>
      <c r="J10" s="39"/>
      <c r="K10" s="39"/>
      <c r="L10" s="39"/>
      <c r="M10" s="39"/>
      <c r="N10" s="39"/>
      <c r="O10" s="50">
        <f t="shared" si="0"/>
        <v>0</v>
      </c>
    </row>
    <row r="11" spans="1:16" ht="139.5" customHeight="1">
      <c r="A11" s="73" t="s">
        <v>9</v>
      </c>
      <c r="B11" s="73"/>
      <c r="C11" s="34">
        <f t="shared" ref="C11:N11" si="1">SUM(C3:C10)</f>
        <v>179</v>
      </c>
      <c r="D11" s="49">
        <f t="shared" si="1"/>
        <v>182</v>
      </c>
      <c r="E11" s="49">
        <f t="shared" si="1"/>
        <v>225</v>
      </c>
      <c r="F11" s="49">
        <f t="shared" si="1"/>
        <v>0</v>
      </c>
      <c r="G11" s="49">
        <f t="shared" si="1"/>
        <v>0</v>
      </c>
      <c r="H11" s="49">
        <f t="shared" si="1"/>
        <v>0</v>
      </c>
      <c r="I11" s="49">
        <f t="shared" si="1"/>
        <v>0</v>
      </c>
      <c r="J11" s="49">
        <f t="shared" si="1"/>
        <v>0</v>
      </c>
      <c r="K11" s="49">
        <f t="shared" si="1"/>
        <v>0</v>
      </c>
      <c r="L11" s="49">
        <f t="shared" si="1"/>
        <v>0</v>
      </c>
      <c r="M11" s="49">
        <f t="shared" si="1"/>
        <v>0</v>
      </c>
      <c r="N11" s="49">
        <f t="shared" si="1"/>
        <v>0</v>
      </c>
      <c r="O11" s="50">
        <f t="shared" si="0"/>
        <v>586</v>
      </c>
    </row>
    <row r="12" spans="1:16" ht="130.5" customHeight="1">
      <c r="A12" s="77" t="s">
        <v>17</v>
      </c>
      <c r="B12" s="78"/>
      <c r="C12" s="72">
        <f>O11</f>
        <v>586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4"/>
    </row>
  </sheetData>
  <mergeCells count="4">
    <mergeCell ref="A1:O1"/>
    <mergeCell ref="A12:B12"/>
    <mergeCell ref="A11:B11"/>
    <mergeCell ref="C12:O12"/>
  </mergeCells>
  <pageMargins left="0.9055118110236221" right="0.70866141732283472" top="0.94488188976377963" bottom="0.94488188976377963" header="0.31496062992125984" footer="0.31496062992125984"/>
  <pageSetup scale="2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22:T30"/>
  <sheetViews>
    <sheetView workbookViewId="0">
      <selection activeCell="L22" sqref="L22:T30"/>
    </sheetView>
  </sheetViews>
  <sheetFormatPr defaultRowHeight="15"/>
  <sheetData>
    <row r="22" spans="12:20">
      <c r="L22" s="84" t="s">
        <v>32</v>
      </c>
      <c r="M22" s="84"/>
      <c r="N22" s="84"/>
      <c r="O22" s="84"/>
      <c r="P22" s="84"/>
      <c r="Q22" s="84"/>
      <c r="R22" s="84"/>
      <c r="S22" s="84"/>
      <c r="T22" s="84"/>
    </row>
    <row r="23" spans="12:20">
      <c r="L23" s="80" t="s">
        <v>33</v>
      </c>
      <c r="M23" s="80"/>
      <c r="N23" s="80"/>
      <c r="O23" s="80"/>
      <c r="P23" s="80"/>
      <c r="Q23" s="80"/>
      <c r="R23" s="80"/>
      <c r="S23" s="80"/>
      <c r="T23" s="80"/>
    </row>
    <row r="24" spans="12:20">
      <c r="L24" s="85" t="s">
        <v>34</v>
      </c>
      <c r="M24" s="86"/>
      <c r="N24" s="86"/>
      <c r="O24" s="86"/>
      <c r="P24" s="86"/>
      <c r="Q24" s="86"/>
      <c r="R24" s="86"/>
      <c r="S24" s="86"/>
      <c r="T24" s="51"/>
    </row>
    <row r="25" spans="12:20">
      <c r="L25" s="80" t="s">
        <v>35</v>
      </c>
      <c r="M25" s="80" t="s">
        <v>36</v>
      </c>
      <c r="N25" s="80" t="s">
        <v>37</v>
      </c>
      <c r="O25" s="80" t="s">
        <v>38</v>
      </c>
      <c r="P25" s="80"/>
      <c r="Q25" s="80" t="s">
        <v>39</v>
      </c>
      <c r="R25" s="80" t="s">
        <v>40</v>
      </c>
      <c r="S25" s="80" t="s">
        <v>41</v>
      </c>
      <c r="T25" s="80" t="s">
        <v>42</v>
      </c>
    </row>
    <row r="26" spans="12:20">
      <c r="L26" s="80"/>
      <c r="M26" s="80"/>
      <c r="N26" s="80"/>
      <c r="O26" s="52" t="s">
        <v>43</v>
      </c>
      <c r="P26" s="53" t="s">
        <v>44</v>
      </c>
      <c r="Q26" s="80"/>
      <c r="R26" s="80"/>
      <c r="S26" s="80"/>
      <c r="T26" s="80"/>
    </row>
    <row r="27" spans="12:20">
      <c r="L27" s="54" t="s">
        <v>45</v>
      </c>
      <c r="M27" s="54" t="s">
        <v>46</v>
      </c>
      <c r="N27" s="54" t="s">
        <v>47</v>
      </c>
      <c r="O27" s="54" t="s">
        <v>48</v>
      </c>
      <c r="P27" s="55" t="s">
        <v>49</v>
      </c>
      <c r="Q27" s="55" t="s">
        <v>50</v>
      </c>
      <c r="R27" s="54" t="s">
        <v>51</v>
      </c>
      <c r="S27" s="55" t="s">
        <v>52</v>
      </c>
      <c r="T27" s="55" t="s">
        <v>53</v>
      </c>
    </row>
    <row r="28" spans="12:20">
      <c r="L28" s="81">
        <v>1</v>
      </c>
      <c r="M28" s="82" t="s">
        <v>54</v>
      </c>
      <c r="N28" s="82">
        <v>20028964</v>
      </c>
      <c r="O28" s="82" t="s">
        <v>55</v>
      </c>
      <c r="P28" s="80" t="s">
        <v>56</v>
      </c>
      <c r="Q28" s="83" t="s">
        <v>57</v>
      </c>
      <c r="R28" s="80" t="s">
        <v>58</v>
      </c>
      <c r="S28" s="80" t="s">
        <v>59</v>
      </c>
      <c r="T28" s="80" t="s">
        <v>60</v>
      </c>
    </row>
    <row r="29" spans="12:20">
      <c r="L29" s="81"/>
      <c r="M29" s="82"/>
      <c r="N29" s="82"/>
      <c r="O29" s="82"/>
      <c r="P29" s="80"/>
      <c r="Q29" s="83"/>
      <c r="R29" s="80"/>
      <c r="S29" s="80"/>
      <c r="T29" s="80"/>
    </row>
    <row r="30" spans="12:20">
      <c r="L30" s="53" t="s">
        <v>61</v>
      </c>
      <c r="M30" s="79" t="s">
        <v>62</v>
      </c>
      <c r="N30" s="79"/>
      <c r="O30" s="79"/>
      <c r="P30" s="79"/>
      <c r="Q30" s="79"/>
      <c r="R30" s="79"/>
      <c r="S30" s="79"/>
      <c r="T30" s="79"/>
    </row>
  </sheetData>
  <mergeCells count="21">
    <mergeCell ref="L22:T22"/>
    <mergeCell ref="L23:T23"/>
    <mergeCell ref="L24:S24"/>
    <mergeCell ref="L25:L26"/>
    <mergeCell ref="M25:M26"/>
    <mergeCell ref="N25:N26"/>
    <mergeCell ref="O25:P25"/>
    <mergeCell ref="Q25:Q26"/>
    <mergeCell ref="R25:R26"/>
    <mergeCell ref="S25:S26"/>
    <mergeCell ref="M30:T30"/>
    <mergeCell ref="T25:T26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IPD</vt:lpstr>
      <vt:lpstr>OPD-2026 (OLD+NEW) (2)</vt:lpstr>
      <vt:lpstr>OPD-2026</vt:lpstr>
      <vt:lpstr>BED OCCUPANCY1-2026</vt:lpstr>
      <vt:lpstr>IPD-2026</vt:lpstr>
      <vt:lpstr>Sheet1</vt:lpstr>
      <vt:lpstr>'BED OCCUPANCY1-2026'!Print_Area</vt:lpstr>
      <vt:lpstr>IPD!Print_Area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ayurved admin</dc:creator>
  <cp:lastModifiedBy>DELL</cp:lastModifiedBy>
  <cp:lastPrinted>2026-03-11T08:51:59Z</cp:lastPrinted>
  <dcterms:created xsi:type="dcterms:W3CDTF">2016-10-07T05:35:52Z</dcterms:created>
  <dcterms:modified xsi:type="dcterms:W3CDTF">2026-04-10T05:58:43Z</dcterms:modified>
</cp:coreProperties>
</file>